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4 trim 2023/"/>
    </mc:Choice>
  </mc:AlternateContent>
  <xr:revisionPtr revIDLastSave="41" documentId="8_{204F6F6D-A73C-423D-8592-E7945EC56AE6}" xr6:coauthVersionLast="47" xr6:coauthVersionMax="47" xr10:uidLastSave="{1CF18961-F79B-4C0C-B4EB-C50F9E6CBD79}"/>
  <bookViews>
    <workbookView xWindow="-120" yWindow="-120" windowWidth="29040" windowHeight="1572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E12" i="1"/>
  <c r="E14" i="1"/>
  <c r="E16" i="1"/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<sst xmlns="http://schemas.openxmlformats.org/spreadsheetml/2006/main" count="23" uniqueCount="23">
  <si>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</si>
  <si>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</si>
  <si>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</si>
  <si>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</si>
  <si>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</si>
  <si>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</si>
  <si>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</si>
  <si>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</si>
  <si>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</si>
  <si>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</si>
  <si>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</si>
  <si>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</si>
  <si>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</si>
  <si>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</si>
  <si>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</si>
  <si>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</si>
  <si>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</si>
  <si>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</si>
  <si>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</si>
  <si>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</si>
  <si>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</si>
  <si>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CIFRAS PREELIMINARES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</si>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</sst>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showGridLines="0" tabSelected="1" zoomScale="115" zoomScaleNormal="115" workbookViewId="0">
      <selection activeCell="I29" sqref="I29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3.28515625" bestFit="1" customWidth="1"/>
    <col min="5" max="5" width="12.85546875" bestFit="1" customWidth="1"/>
    <col min="6" max="6" width="13.42578125" bestFit="1" customWidth="1"/>
    <col min="7" max="8" width="12.85546875" bestFit="1" customWidth="1"/>
    <col min="9" max="9" width="14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22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3" t="s">
        <v>21</v>
      </c>
      <c r="C8" s="23"/>
      <c r="D8" s="23"/>
      <c r="E8" s="23"/>
      <c r="F8" s="23"/>
      <c r="G8" s="23"/>
      <c r="H8" s="23"/>
      <c r="I8" s="23"/>
      <c r="J8" s="23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109455103</v>
      </c>
      <c r="D12" s="3">
        <f>E12-C12</f>
        <v>23958925.560000002</v>
      </c>
      <c r="E12" s="14">
        <f>103790354.56+29623674</f>
        <v>133414028.56</v>
      </c>
      <c r="F12" s="3">
        <v>0</v>
      </c>
      <c r="G12" s="3">
        <v>0</v>
      </c>
      <c r="H12" s="3">
        <v>0</v>
      </c>
      <c r="I12" s="3">
        <f>101331435.84+25347612.75</f>
        <v>126679048.59</v>
      </c>
      <c r="J12" s="3">
        <f>E12-I12</f>
        <v>6734979.9699999988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1617913</v>
      </c>
      <c r="D14" s="4">
        <f>E14-C14</f>
        <v>-975773.57000000007</v>
      </c>
      <c r="E14" s="16">
        <f>367503.43+274636</f>
        <v>642139.42999999993</v>
      </c>
      <c r="F14" s="4">
        <v>0</v>
      </c>
      <c r="G14" s="4">
        <v>0</v>
      </c>
      <c r="H14" s="4">
        <v>0</v>
      </c>
      <c r="I14" s="4">
        <v>367503.43000000005</v>
      </c>
      <c r="J14" s="4">
        <f>E14-I14</f>
        <v>274635.99999999988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75844094</v>
      </c>
      <c r="D16" s="4">
        <f>E16-C16</f>
        <v>-7647990.4300000072</v>
      </c>
      <c r="E16" s="16">
        <f>61094413.57+7101690</f>
        <v>68196103.569999993</v>
      </c>
      <c r="F16" s="4">
        <v>0</v>
      </c>
      <c r="G16" s="4">
        <v>0</v>
      </c>
      <c r="H16" s="4">
        <v>0</v>
      </c>
      <c r="I16" s="4">
        <v>59651126.229999997</v>
      </c>
      <c r="J16" s="4">
        <f>E16-I16</f>
        <v>8544977.3399999961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186917110</v>
      </c>
      <c r="D28" s="10">
        <f>SUM(D12:D27)</f>
        <v>15335161.559999995</v>
      </c>
      <c r="E28" s="10">
        <f>SUM(E12:E27)</f>
        <v>202252271.56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186697678.25</v>
      </c>
      <c r="J28" s="10">
        <f>SUM(J12:J27)</f>
        <v>15554593.309999995</v>
      </c>
      <c r="L28" s="13"/>
    </row>
    <row r="30" spans="2:12" x14ac:dyDescent="0.25">
      <c r="I30" s="13"/>
    </row>
    <row r="31" spans="2:12" x14ac:dyDescent="0.25">
      <c r="I31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2025-01-23T00:33:42Z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